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4CC5555-19DB-4FC5-A064-50CE6E0AC06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1" i="1" l="1"/>
  <c r="L21" i="1"/>
  <c r="M21" i="1"/>
  <c r="J21" i="1"/>
  <c r="N9" i="1"/>
  <c r="O9" i="1"/>
  <c r="P9" i="1"/>
  <c r="Q9" i="1"/>
  <c r="M8" i="1"/>
  <c r="M9" i="1" s="1"/>
  <c r="L7" i="1"/>
  <c r="L9" i="1" s="1"/>
  <c r="J18" i="1"/>
</calcChain>
</file>

<file path=xl/sharedStrings.xml><?xml version="1.0" encoding="utf-8"?>
<sst xmlns="http://schemas.openxmlformats.org/spreadsheetml/2006/main" count="59" uniqueCount="32">
  <si>
    <t xml:space="preserve">Труба </t>
  </si>
  <si>
    <t>Длина трубы, м</t>
  </si>
  <si>
    <t>Диаметр, м</t>
  </si>
  <si>
    <t>ул. 1 съезд 6 ПК 2+62,37</t>
  </si>
  <si>
    <t>ул. 2 съезд 13 ПК 2+26,85</t>
  </si>
  <si>
    <t>ул 2 съезд 15 ПК 4+47,80</t>
  </si>
  <si>
    <t>съезд 17 ПК 5+19,02</t>
  </si>
  <si>
    <t>ул. 3 ПК 5+51,000</t>
  </si>
  <si>
    <t>ул. 2 ПК 5+49,390</t>
  </si>
  <si>
    <t>ул. 1 ПК 2+93,300</t>
  </si>
  <si>
    <t>ЗКП100.1.200, шт.</t>
  </si>
  <si>
    <t>ЗКП100.300, шт.</t>
  </si>
  <si>
    <t>ЗКПК100, шт.</t>
  </si>
  <si>
    <t>СТ6, шт.</t>
  </si>
  <si>
    <t>Проектные данные</t>
  </si>
  <si>
    <t>Необходимая замена</t>
  </si>
  <si>
    <t>Сроки производства работ</t>
  </si>
  <si>
    <t>Начало</t>
  </si>
  <si>
    <t>Окончание</t>
  </si>
  <si>
    <t>ЗКП150.1.200, шт.</t>
  </si>
  <si>
    <t>СТ7, шт.</t>
  </si>
  <si>
    <t>ЗКПК150, шт.</t>
  </si>
  <si>
    <t>ЗКП150.2.200, шт.</t>
  </si>
  <si>
    <t>ЗКП150.1.300, шт.</t>
  </si>
  <si>
    <t>ЗКП150.2.300, шт.</t>
  </si>
  <si>
    <t>Завод-изготовитель</t>
  </si>
  <si>
    <t>СКСИ (Сибирцево)</t>
  </si>
  <si>
    <t>Примавтодор (ф-л Кавалерово)</t>
  </si>
  <si>
    <t>-</t>
  </si>
  <si>
    <t>ТСМ(Находка)</t>
  </si>
  <si>
    <t>?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</si>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</sst>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  <font>
      <sz val="13"/>
      <color theme="1"/>
      <name val="Calibri"/>
      <family val="2"/>
      <scheme val="minor"/>
    </font>
    <font>
      <sz val="13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4" fillId="0" borderId="1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2" fillId="0" borderId="10" xfId="0" applyFont="1" applyBorder="1" applyAlignment="1">
      <alignment horizontal="center" vertical="center"/>
    </xf>
    <xf numFmtId="0" fontId="0" fillId="0" borderId="0" xfId="0" applyBorder="1"/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wrapText="1"/>
    </xf>
    <xf numFmtId="0" fontId="2" fillId="0" borderId="0" xfId="0" applyFont="1" applyBorder="1"/>
    <xf numFmtId="0" fontId="1" fillId="0" borderId="0" xfId="0" applyFont="1" applyBorder="1"/>
    <xf numFmtId="0" fontId="3" fillId="0" borderId="9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textRotation="90" wrapText="1"/>
    </xf>
    <xf numFmtId="0" fontId="3" fillId="3" borderId="9" xfId="0" applyFont="1" applyFill="1" applyBorder="1" applyAlignment="1">
      <alignment horizontal="center" vertical="center" textRotation="90" wrapText="1"/>
    </xf>
    <xf numFmtId="0" fontId="3" fillId="2" borderId="9" xfId="0" applyFont="1" applyFill="1" applyBorder="1" applyAlignment="1">
      <alignment horizontal="center" vertical="center" textRotation="90" wrapText="1"/>
    </xf>
    <xf numFmtId="0" fontId="3" fillId="3" borderId="10" xfId="0" applyFont="1" applyFill="1" applyBorder="1" applyAlignment="1">
      <alignment horizontal="center" vertical="center" textRotation="90" wrapText="1"/>
    </xf>
    <xf numFmtId="0" fontId="3" fillId="2" borderId="10" xfId="0" applyFont="1" applyFill="1" applyBorder="1" applyAlignment="1">
      <alignment horizontal="center" vertical="center" textRotation="90" wrapText="1"/>
    </xf>
    <xf numFmtId="0" fontId="2" fillId="0" borderId="20" xfId="0" applyFont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2" fillId="0" borderId="23" xfId="0" applyFont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14" fontId="5" fillId="0" borderId="28" xfId="0" applyNumberFormat="1" applyFont="1" applyBorder="1"/>
    <xf numFmtId="14" fontId="2" fillId="0" borderId="9" xfId="0" applyNumberFormat="1" applyFont="1" applyBorder="1"/>
    <xf numFmtId="14" fontId="2" fillId="0" borderId="21" xfId="0" applyNumberFormat="1" applyFont="1" applyBorder="1"/>
    <xf numFmtId="0" fontId="5" fillId="0" borderId="30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14" fontId="2" fillId="0" borderId="4" xfId="0" applyNumberFormat="1" applyFont="1" applyBorder="1"/>
    <xf numFmtId="14" fontId="2" fillId="0" borderId="27" xfId="0" applyNumberFormat="1" applyFont="1" applyBorder="1"/>
    <xf numFmtId="14" fontId="5" fillId="0" borderId="22" xfId="0" applyNumberFormat="1" applyFont="1" applyBorder="1"/>
    <xf numFmtId="0" fontId="1" fillId="0" borderId="32" xfId="0" applyFont="1" applyBorder="1" applyAlignment="1">
      <alignment horizontal="center" vertical="center" textRotation="90" wrapText="1"/>
    </xf>
    <xf numFmtId="0" fontId="1" fillId="0" borderId="32" xfId="0" applyFont="1" applyBorder="1" applyAlignment="1">
      <alignment horizontal="center" vertical="center" textRotation="90"/>
    </xf>
    <xf numFmtId="0" fontId="2" fillId="2" borderId="9" xfId="0" applyFont="1" applyFill="1" applyBorder="1" applyAlignment="1">
      <alignment horizontal="center"/>
    </xf>
    <xf numFmtId="0" fontId="6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/>
    </xf>
    <xf numFmtId="0" fontId="2" fillId="3" borderId="26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1" fillId="0" borderId="34" xfId="0" applyFont="1" applyBorder="1" applyAlignment="1">
      <alignment horizontal="center" vertical="center" textRotation="90"/>
    </xf>
    <xf numFmtId="0" fontId="0" fillId="0" borderId="32" xfId="0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1" fillId="0" borderId="34" xfId="0" applyFont="1" applyBorder="1" applyAlignment="1">
      <alignment horizontal="center" vertical="center" textRotation="90" wrapText="1"/>
    </xf>
    <xf numFmtId="0" fontId="3" fillId="0" borderId="29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0" fillId="0" borderId="33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26" xfId="0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14" fontId="5" fillId="0" borderId="10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0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S23"/>
  <sheetViews>
    <sheetView tabSelected="1" view="pageBreakPreview" topLeftCell="A4" zoomScale="60" zoomScaleNormal="85" workbookViewId="0">
      <selection activeCell="A4" sqref="A4:S22"/>
    </sheetView>
  </sheetViews>
  <sheetFormatPr defaultRowHeight="14.4" x14ac:dyDescent="0.3"/>
  <cols>
    <col min="2" max="2" width="22.33203125" customWidth="1"/>
    <col min="3" max="3" width="11.77734375" customWidth="1"/>
    <col min="4" max="4" width="13.109375" customWidth="1"/>
    <col min="5" max="10" width="8.21875" customWidth="1"/>
    <col min="11" max="11" width="12.109375" customWidth="1"/>
    <col min="12" max="17" width="9.44140625" customWidth="1"/>
    <col min="18" max="19" width="15.6640625" customWidth="1"/>
    <col min="20" max="20" width="15.44140625" customWidth="1"/>
  </cols>
  <sheetData>
    <row r="3" spans="1:19" ht="15" thickBot="1" x14ac:dyDescent="0.35"/>
    <row r="4" spans="1:19" ht="27" customHeight="1" x14ac:dyDescent="0.3">
      <c r="A4" s="101"/>
      <c r="B4" s="99" t="s">
        <v>0</v>
      </c>
      <c r="C4" s="97" t="s">
        <v>2</v>
      </c>
      <c r="D4" s="88" t="s">
        <v>14</v>
      </c>
      <c r="E4" s="89"/>
      <c r="F4" s="89"/>
      <c r="G4" s="89"/>
      <c r="H4" s="89"/>
      <c r="I4" s="89"/>
      <c r="J4" s="90"/>
      <c r="K4" s="103" t="s">
        <v>15</v>
      </c>
      <c r="L4" s="104"/>
      <c r="M4" s="104"/>
      <c r="N4" s="104"/>
      <c r="O4" s="104"/>
      <c r="P4" s="104"/>
      <c r="Q4" s="105"/>
      <c r="R4" s="86" t="s">
        <v>16</v>
      </c>
      <c r="S4" s="87"/>
    </row>
    <row r="5" spans="1:19" ht="126" customHeight="1" x14ac:dyDescent="0.3">
      <c r="A5" s="102"/>
      <c r="B5" s="100"/>
      <c r="C5" s="98"/>
      <c r="D5" s="28" t="s">
        <v>1</v>
      </c>
      <c r="E5" s="24" t="s">
        <v>19</v>
      </c>
      <c r="F5" s="24" t="s">
        <v>22</v>
      </c>
      <c r="G5" s="24" t="s">
        <v>23</v>
      </c>
      <c r="H5" s="24" t="s">
        <v>24</v>
      </c>
      <c r="I5" s="24" t="s">
        <v>21</v>
      </c>
      <c r="J5" s="26" t="s">
        <v>20</v>
      </c>
      <c r="K5" s="29" t="s">
        <v>1</v>
      </c>
      <c r="L5" s="25" t="s">
        <v>19</v>
      </c>
      <c r="M5" s="25" t="s">
        <v>22</v>
      </c>
      <c r="N5" s="25" t="s">
        <v>23</v>
      </c>
      <c r="O5" s="25" t="s">
        <v>24</v>
      </c>
      <c r="P5" s="25" t="s">
        <v>21</v>
      </c>
      <c r="Q5" s="27" t="s">
        <v>20</v>
      </c>
      <c r="R5" s="11" t="s">
        <v>17</v>
      </c>
      <c r="S5" s="9" t="s">
        <v>18</v>
      </c>
    </row>
    <row r="6" spans="1:19" ht="25.2" customHeight="1" x14ac:dyDescent="0.3">
      <c r="A6" s="3">
        <v>1</v>
      </c>
      <c r="B6" s="1" t="s">
        <v>9</v>
      </c>
      <c r="C6" s="10">
        <v>1.5</v>
      </c>
      <c r="D6" s="22">
        <v>46.308</v>
      </c>
      <c r="E6" s="21">
        <v>8</v>
      </c>
      <c r="F6" s="21">
        <v>0</v>
      </c>
      <c r="G6" s="21">
        <v>7</v>
      </c>
      <c r="H6" s="21">
        <v>0</v>
      </c>
      <c r="I6" s="21">
        <v>2</v>
      </c>
      <c r="J6" s="56">
        <v>4</v>
      </c>
      <c r="K6" s="15">
        <v>47.308</v>
      </c>
      <c r="L6" s="18">
        <v>19</v>
      </c>
      <c r="M6" s="17">
        <v>0</v>
      </c>
      <c r="N6" s="17">
        <v>0</v>
      </c>
      <c r="O6" s="17">
        <v>0</v>
      </c>
      <c r="P6" s="17">
        <v>2</v>
      </c>
      <c r="Q6" s="50">
        <v>4</v>
      </c>
      <c r="R6" s="45">
        <v>45824</v>
      </c>
      <c r="S6" s="40">
        <v>45870</v>
      </c>
    </row>
    <row r="7" spans="1:19" ht="25.2" customHeight="1" x14ac:dyDescent="0.3">
      <c r="A7" s="3">
        <v>2</v>
      </c>
      <c r="B7" s="1" t="s">
        <v>8</v>
      </c>
      <c r="C7" s="10">
        <v>1.5</v>
      </c>
      <c r="D7" s="22">
        <v>38.238</v>
      </c>
      <c r="E7" s="21">
        <v>7</v>
      </c>
      <c r="F7" s="21">
        <v>0</v>
      </c>
      <c r="G7" s="21">
        <v>5</v>
      </c>
      <c r="H7" s="21">
        <v>0</v>
      </c>
      <c r="I7" s="21">
        <v>2</v>
      </c>
      <c r="J7" s="56">
        <v>4</v>
      </c>
      <c r="K7" s="15">
        <v>39.238</v>
      </c>
      <c r="L7" s="16">
        <f>7+8</f>
        <v>15</v>
      </c>
      <c r="M7" s="17">
        <v>0</v>
      </c>
      <c r="N7" s="17">
        <v>0</v>
      </c>
      <c r="O7" s="17">
        <v>0</v>
      </c>
      <c r="P7" s="17">
        <v>2</v>
      </c>
      <c r="Q7" s="50">
        <v>4</v>
      </c>
      <c r="R7" s="45">
        <v>45824</v>
      </c>
      <c r="S7" s="40">
        <v>45870</v>
      </c>
    </row>
    <row r="8" spans="1:19" ht="25.2" customHeight="1" x14ac:dyDescent="0.3">
      <c r="A8" s="30">
        <v>3</v>
      </c>
      <c r="B8" s="2" t="s">
        <v>7</v>
      </c>
      <c r="C8" s="35">
        <v>1.5</v>
      </c>
      <c r="D8" s="36">
        <v>42.277999999999999</v>
      </c>
      <c r="E8" s="31">
        <v>0</v>
      </c>
      <c r="F8" s="31">
        <v>9</v>
      </c>
      <c r="G8" s="31">
        <v>0</v>
      </c>
      <c r="H8" s="31">
        <v>5</v>
      </c>
      <c r="I8" s="31">
        <v>2</v>
      </c>
      <c r="J8" s="37">
        <v>4</v>
      </c>
      <c r="K8" s="51">
        <v>43.277999999999999</v>
      </c>
      <c r="L8" s="33">
        <v>0</v>
      </c>
      <c r="M8" s="32">
        <f>9+8</f>
        <v>17</v>
      </c>
      <c r="N8" s="34">
        <v>0</v>
      </c>
      <c r="O8" s="34">
        <v>0</v>
      </c>
      <c r="P8" s="34">
        <v>2</v>
      </c>
      <c r="Q8" s="52">
        <v>4</v>
      </c>
      <c r="R8" s="46">
        <v>45871</v>
      </c>
      <c r="S8" s="41">
        <v>45930</v>
      </c>
    </row>
    <row r="9" spans="1:19" ht="25.2" customHeight="1" thickBot="1" x14ac:dyDescent="0.4">
      <c r="A9" s="64" t="s">
        <v>31</v>
      </c>
      <c r="B9" s="65"/>
      <c r="C9" s="65"/>
      <c r="D9" s="57"/>
      <c r="E9" s="58"/>
      <c r="F9" s="58"/>
      <c r="G9" s="58"/>
      <c r="H9" s="58"/>
      <c r="I9" s="58"/>
      <c r="J9" s="59"/>
      <c r="K9" s="53"/>
      <c r="L9" s="54">
        <f>SUM(L6:L8)</f>
        <v>34</v>
      </c>
      <c r="M9" s="54">
        <f t="shared" ref="M9:Q9" si="0">SUM(M6:M8)</f>
        <v>17</v>
      </c>
      <c r="N9" s="54">
        <f t="shared" si="0"/>
        <v>0</v>
      </c>
      <c r="O9" s="54">
        <f t="shared" si="0"/>
        <v>0</v>
      </c>
      <c r="P9" s="54">
        <f t="shared" si="0"/>
        <v>6</v>
      </c>
      <c r="Q9" s="55">
        <f t="shared" si="0"/>
        <v>12</v>
      </c>
      <c r="R9" s="47"/>
      <c r="S9" s="39"/>
    </row>
    <row r="10" spans="1:19" ht="114" customHeight="1" thickBot="1" x14ac:dyDescent="0.35">
      <c r="A10" s="66" t="s">
        <v>25</v>
      </c>
      <c r="B10" s="67"/>
      <c r="C10" s="68"/>
      <c r="D10" s="69"/>
      <c r="E10" s="70"/>
      <c r="F10" s="70"/>
      <c r="G10" s="70"/>
      <c r="H10" s="70"/>
      <c r="I10" s="70"/>
      <c r="J10" s="70"/>
      <c r="K10" s="71"/>
      <c r="L10" s="48" t="s">
        <v>27</v>
      </c>
      <c r="M10" s="49" t="s">
        <v>26</v>
      </c>
      <c r="N10" s="49" t="s">
        <v>28</v>
      </c>
      <c r="O10" s="49" t="s">
        <v>28</v>
      </c>
      <c r="P10" s="49" t="s">
        <v>29</v>
      </c>
      <c r="Q10" s="60" t="s">
        <v>26</v>
      </c>
      <c r="R10" s="72"/>
      <c r="S10" s="73"/>
    </row>
    <row r="11" spans="1:19" ht="18.600000000000001" customHeight="1" x14ac:dyDescent="0.3">
      <c r="A11" s="74"/>
      <c r="B11" s="74"/>
      <c r="C11" s="74"/>
      <c r="D11" s="7"/>
      <c r="E11" s="7"/>
      <c r="F11" s="7"/>
      <c r="G11" s="7"/>
      <c r="H11" s="7"/>
      <c r="I11" s="7"/>
      <c r="J11" s="7"/>
      <c r="K11" s="8"/>
      <c r="L11" s="8"/>
      <c r="M11" s="8"/>
      <c r="N11" s="8"/>
      <c r="O11" s="8"/>
      <c r="P11" s="4"/>
      <c r="Q11" s="4"/>
      <c r="R11" s="4"/>
    </row>
    <row r="12" spans="1:19" ht="16.8" x14ac:dyDescent="0.3">
      <c r="A12" s="5"/>
      <c r="B12" s="6"/>
      <c r="C12" s="5"/>
      <c r="D12" s="7"/>
      <c r="E12" s="7"/>
      <c r="F12" s="7"/>
      <c r="G12" s="7"/>
      <c r="H12" s="7"/>
      <c r="I12" s="7"/>
      <c r="J12" s="7"/>
      <c r="K12" s="8"/>
      <c r="L12" s="8"/>
      <c r="M12" s="8"/>
      <c r="N12" s="8"/>
      <c r="O12" s="8"/>
      <c r="P12" s="4"/>
      <c r="Q12" s="4"/>
      <c r="R12" s="4"/>
    </row>
    <row r="13" spans="1:19" ht="16.8" x14ac:dyDescent="0.3">
      <c r="A13" s="5"/>
      <c r="B13" s="6"/>
      <c r="C13" s="5"/>
      <c r="D13" s="7"/>
      <c r="E13" s="7"/>
      <c r="F13" s="7"/>
      <c r="G13" s="7"/>
      <c r="H13" s="7"/>
      <c r="I13" s="7"/>
      <c r="J13" s="7"/>
      <c r="K13" s="8"/>
      <c r="L13" s="8"/>
      <c r="M13" s="8"/>
      <c r="N13" s="8"/>
      <c r="O13" s="8"/>
      <c r="P13" s="4"/>
      <c r="Q13" s="4"/>
      <c r="R13" s="4"/>
    </row>
    <row r="14" spans="1:19" ht="17.399999999999999" thickBot="1" x14ac:dyDescent="0.35">
      <c r="A14" s="5"/>
      <c r="B14" s="6"/>
      <c r="C14" s="5"/>
      <c r="D14" s="7"/>
      <c r="E14" s="7"/>
      <c r="F14" s="7"/>
      <c r="G14" s="7"/>
      <c r="H14" s="7"/>
      <c r="I14" s="7"/>
      <c r="J14" s="7"/>
      <c r="K14" s="8"/>
      <c r="L14" s="8"/>
      <c r="M14" s="8"/>
      <c r="N14" s="8"/>
      <c r="O14" s="8"/>
      <c r="P14" s="4"/>
      <c r="Q14" s="4"/>
      <c r="R14" s="4"/>
    </row>
    <row r="15" spans="1:19" ht="62.4" customHeight="1" x14ac:dyDescent="0.3">
      <c r="A15" s="101"/>
      <c r="B15" s="99" t="s">
        <v>0</v>
      </c>
      <c r="C15" s="97" t="s">
        <v>2</v>
      </c>
      <c r="D15" s="88" t="s">
        <v>14</v>
      </c>
      <c r="E15" s="89"/>
      <c r="F15" s="89"/>
      <c r="G15" s="89"/>
      <c r="H15" s="90"/>
      <c r="I15" s="91" t="s">
        <v>15</v>
      </c>
      <c r="J15" s="92"/>
      <c r="K15" s="92"/>
      <c r="L15" s="92"/>
      <c r="M15" s="93"/>
      <c r="N15" s="94" t="s">
        <v>16</v>
      </c>
      <c r="O15" s="95"/>
      <c r="P15" s="95"/>
      <c r="Q15" s="96"/>
    </row>
    <row r="16" spans="1:19" ht="116.4" customHeight="1" x14ac:dyDescent="0.3">
      <c r="A16" s="102"/>
      <c r="B16" s="100"/>
      <c r="C16" s="98"/>
      <c r="D16" s="28" t="s">
        <v>1</v>
      </c>
      <c r="E16" s="24" t="s">
        <v>10</v>
      </c>
      <c r="F16" s="24" t="s">
        <v>11</v>
      </c>
      <c r="G16" s="24" t="s">
        <v>12</v>
      </c>
      <c r="H16" s="26" t="s">
        <v>13</v>
      </c>
      <c r="I16" s="29" t="s">
        <v>1</v>
      </c>
      <c r="J16" s="25" t="s">
        <v>10</v>
      </c>
      <c r="K16" s="25" t="s">
        <v>11</v>
      </c>
      <c r="L16" s="25" t="s">
        <v>12</v>
      </c>
      <c r="M16" s="27" t="s">
        <v>13</v>
      </c>
      <c r="N16" s="85" t="s">
        <v>17</v>
      </c>
      <c r="O16" s="79"/>
      <c r="P16" s="79" t="s">
        <v>18</v>
      </c>
      <c r="Q16" s="80"/>
    </row>
    <row r="17" spans="1:17" ht="33.6" customHeight="1" x14ac:dyDescent="0.35">
      <c r="A17" s="3">
        <v>4</v>
      </c>
      <c r="B17" s="1" t="s">
        <v>3</v>
      </c>
      <c r="C17" s="10">
        <v>1</v>
      </c>
      <c r="D17" s="22">
        <v>19.190999999999999</v>
      </c>
      <c r="E17" s="20">
        <v>3</v>
      </c>
      <c r="F17" s="20">
        <v>2</v>
      </c>
      <c r="G17" s="20">
        <v>2</v>
      </c>
      <c r="H17" s="23">
        <v>4</v>
      </c>
      <c r="I17" s="12">
        <v>19.190999999999999</v>
      </c>
      <c r="J17" s="16">
        <v>6</v>
      </c>
      <c r="K17" s="13">
        <v>0</v>
      </c>
      <c r="L17" s="13">
        <v>2</v>
      </c>
      <c r="M17" s="14">
        <v>4</v>
      </c>
      <c r="N17" s="83">
        <v>45872</v>
      </c>
      <c r="O17" s="84"/>
      <c r="P17" s="81">
        <v>45923</v>
      </c>
      <c r="Q17" s="82"/>
    </row>
    <row r="18" spans="1:17" ht="33.6" customHeight="1" x14ac:dyDescent="0.35">
      <c r="A18" s="3">
        <v>5</v>
      </c>
      <c r="B18" s="1" t="s">
        <v>4</v>
      </c>
      <c r="C18" s="10">
        <v>1</v>
      </c>
      <c r="D18" s="22">
        <v>29.27</v>
      </c>
      <c r="E18" s="20">
        <v>5</v>
      </c>
      <c r="F18" s="20">
        <v>4</v>
      </c>
      <c r="G18" s="20">
        <v>2</v>
      </c>
      <c r="H18" s="23">
        <v>4</v>
      </c>
      <c r="I18" s="12">
        <v>29.27</v>
      </c>
      <c r="J18" s="16">
        <f>5+6</f>
        <v>11</v>
      </c>
      <c r="K18" s="13">
        <v>0</v>
      </c>
      <c r="L18" s="13">
        <v>2</v>
      </c>
      <c r="M18" s="14">
        <v>4</v>
      </c>
      <c r="N18" s="83">
        <v>45901</v>
      </c>
      <c r="O18" s="84"/>
      <c r="P18" s="81">
        <v>45923</v>
      </c>
      <c r="Q18" s="82"/>
    </row>
    <row r="19" spans="1:17" ht="33.6" customHeight="1" x14ac:dyDescent="0.35">
      <c r="A19" s="3">
        <v>6</v>
      </c>
      <c r="B19" s="1" t="s">
        <v>5</v>
      </c>
      <c r="C19" s="10">
        <v>1</v>
      </c>
      <c r="D19" s="22">
        <v>29.27</v>
      </c>
      <c r="E19" s="20">
        <v>5</v>
      </c>
      <c r="F19" s="20">
        <v>4</v>
      </c>
      <c r="G19" s="20">
        <v>2</v>
      </c>
      <c r="H19" s="23">
        <v>4</v>
      </c>
      <c r="I19" s="12">
        <v>29.27</v>
      </c>
      <c r="J19" s="16">
        <v>11</v>
      </c>
      <c r="K19" s="13">
        <v>0</v>
      </c>
      <c r="L19" s="13">
        <v>2</v>
      </c>
      <c r="M19" s="14">
        <v>4</v>
      </c>
      <c r="N19" s="83">
        <v>45901</v>
      </c>
      <c r="O19" s="84"/>
      <c r="P19" s="81">
        <v>45923</v>
      </c>
      <c r="Q19" s="82"/>
    </row>
    <row r="20" spans="1:17" ht="33.6" customHeight="1" x14ac:dyDescent="0.35">
      <c r="A20" s="30">
        <v>7</v>
      </c>
      <c r="B20" s="2" t="s">
        <v>6</v>
      </c>
      <c r="C20" s="35">
        <v>1</v>
      </c>
      <c r="D20" s="36">
        <v>15.151</v>
      </c>
      <c r="E20" s="31">
        <v>1</v>
      </c>
      <c r="F20" s="31">
        <v>2</v>
      </c>
      <c r="G20" s="31">
        <v>2</v>
      </c>
      <c r="H20" s="37">
        <v>4</v>
      </c>
      <c r="I20" s="38">
        <v>15.151</v>
      </c>
      <c r="J20" s="32">
        <v>4</v>
      </c>
      <c r="K20" s="33">
        <v>0</v>
      </c>
      <c r="L20" s="33">
        <v>2</v>
      </c>
      <c r="M20" s="62">
        <v>4</v>
      </c>
      <c r="N20" s="83">
        <v>45901</v>
      </c>
      <c r="O20" s="84"/>
      <c r="P20" s="81">
        <v>45923</v>
      </c>
      <c r="Q20" s="82"/>
    </row>
    <row r="21" spans="1:17" ht="33.6" customHeight="1" thickBot="1" x14ac:dyDescent="0.4">
      <c r="A21" s="64" t="s">
        <v>31</v>
      </c>
      <c r="B21" s="65"/>
      <c r="C21" s="65"/>
      <c r="D21" s="57"/>
      <c r="E21" s="58"/>
      <c r="F21" s="58"/>
      <c r="G21" s="58"/>
      <c r="H21" s="59"/>
      <c r="I21" s="19"/>
      <c r="J21" s="54">
        <f>SUM(J17:J20)</f>
        <v>32</v>
      </c>
      <c r="K21" s="54">
        <f t="shared" ref="K21:M21" si="1">SUM(K17:K20)</f>
        <v>0</v>
      </c>
      <c r="L21" s="54">
        <f t="shared" si="1"/>
        <v>8</v>
      </c>
      <c r="M21" s="54">
        <f t="shared" si="1"/>
        <v>16</v>
      </c>
      <c r="N21" s="42"/>
      <c r="O21" s="43"/>
      <c r="P21" s="43"/>
      <c r="Q21" s="44"/>
    </row>
    <row r="22" spans="1:17" ht="109.2" customHeight="1" thickBot="1" x14ac:dyDescent="0.35">
      <c r="A22" s="66" t="s">
        <v>25</v>
      </c>
      <c r="B22" s="67"/>
      <c r="C22" s="68"/>
      <c r="D22" s="75"/>
      <c r="E22" s="76"/>
      <c r="F22" s="76"/>
      <c r="G22" s="76"/>
      <c r="H22" s="76"/>
      <c r="I22" s="77"/>
      <c r="J22" s="48" t="s">
        <v>27</v>
      </c>
      <c r="K22" s="49" t="s">
        <v>28</v>
      </c>
      <c r="L22" s="61" t="s">
        <v>30</v>
      </c>
      <c r="M22" s="63" t="s">
        <v>26</v>
      </c>
      <c r="N22" s="78"/>
      <c r="O22" s="72"/>
      <c r="P22" s="72"/>
      <c r="Q22" s="73"/>
    </row>
    <row r="23" spans="1:17" ht="16.2" customHeight="1" x14ac:dyDescent="0.3"/>
  </sheetData>
  <mergeCells count="31">
    <mergeCell ref="A4:A5"/>
    <mergeCell ref="B4:B5"/>
    <mergeCell ref="C4:C5"/>
    <mergeCell ref="K4:Q4"/>
    <mergeCell ref="R4:S4"/>
    <mergeCell ref="D15:H15"/>
    <mergeCell ref="D4:J4"/>
    <mergeCell ref="I15:M15"/>
    <mergeCell ref="N15:Q15"/>
    <mergeCell ref="R10:S10"/>
    <mergeCell ref="A11:C11"/>
    <mergeCell ref="D22:I22"/>
    <mergeCell ref="N22:Q22"/>
    <mergeCell ref="P16:Q16"/>
    <mergeCell ref="P17:Q17"/>
    <mergeCell ref="P18:Q18"/>
    <mergeCell ref="P19:Q19"/>
    <mergeCell ref="P20:Q20"/>
    <mergeCell ref="N17:O17"/>
    <mergeCell ref="N18:O18"/>
    <mergeCell ref="N19:O19"/>
    <mergeCell ref="N20:O20"/>
    <mergeCell ref="N16:O16"/>
    <mergeCell ref="C15:C16"/>
    <mergeCell ref="B15:B16"/>
    <mergeCell ref="A9:C9"/>
    <mergeCell ref="A21:C21"/>
    <mergeCell ref="A22:C22"/>
    <mergeCell ref="A10:C10"/>
    <mergeCell ref="D10:K10"/>
    <mergeCell ref="A15:A16"/>
  </mergeCells>
  <pageMargins left="0.7" right="0.7" top="0.75" bottom="0.75" header="0.3" footer="0.3"/>
  <pageSetup paperSize="8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2025-06-11T02:29:16Z</cp:lastPrinted>
  <dcterms:created xsi:type="dcterms:W3CDTF">2015-06-05T18:19:34Z</dcterms:created>
  <dcterms:modified xsi:type="dcterms:W3CDTF">2025-06-11T02:31:48Z</dcterms:modified>
</cp:coreProperties>
</file>